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onglist" sheetId="2" state="visible" r:id="rId2"/>
  </sheets>
  <definedNames>
    <definedName name="_xlnm.Print_Area" localSheetId="0">'Summary'!$A$1:$G$24</definedName>
    <definedName name="_xlnm._FilterDatabase" localSheetId="1" hidden="1">'Longlist'!$A$5:$H$400</definedName>
    <definedName name="_xlnm.Print_Titles" localSheetId="1">'Longlist'!$5:$5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22"/>
    </font>
    <font>
      <name val="Calibri"/>
      <color rgb="006B6D70"/>
      <sz val="10"/>
    </font>
    <font>
      <name val="Calibri"/>
      <b val="1"/>
      <color rgb="005F6B77"/>
      <sz val="8"/>
    </font>
    <font>
      <name val="Cambria"/>
      <color rgb="002E3338"/>
      <sz val="26"/>
    </font>
    <font>
      <name val="Cambria"/>
      <color rgb="002E3338"/>
      <sz val="14"/>
    </font>
    <font>
      <name val="Calibri"/>
      <b val="1"/>
      <color rgb="00FFFFFF"/>
      <sz val="9"/>
    </font>
    <font>
      <name val="Calibri"/>
      <b val="1"/>
      <color rgb="001F2226"/>
      <sz val="10"/>
    </font>
    <font>
      <name val="Calibri"/>
      <color rgb="002E3338"/>
      <sz val="10"/>
    </font>
    <font>
      <name val="Calibri"/>
      <b val="1"/>
      <color rgb="002E3338"/>
      <sz val="10"/>
    </font>
    <font>
      <name val="Calibri"/>
      <color rgb="006B6D70"/>
      <sz val="9"/>
    </font>
    <font>
      <name val="Cambria"/>
      <color rgb="002E3338"/>
      <sz val="18"/>
    </font>
    <font>
      <name val="Calibri"/>
      <b val="1"/>
      <color rgb="00FFFFFF"/>
      <sz val="10"/>
    </font>
    <font>
      <name val="Calibri"/>
      <color rgb="001F2226"/>
      <sz val="10"/>
    </font>
  </fonts>
  <fills count="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</fills>
  <borders count="6">
    <border>
      <left/>
      <right/>
      <top/>
      <bottom/>
      <diagonal/>
    </border>
    <border>
      <top style="medium">
        <color rgb="005F6B77"/>
      </top>
    </border>
    <border>
      <bottom style="thin">
        <color rgb="00DFE0E1"/>
      </bottom>
    </border>
    <border>
      <top style="thin">
        <color rgb="002E3338"/>
      </top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left style="thin">
        <color rgb="00DFE0E1"/>
      </left>
      <right style="thin">
        <color rgb="00DFE0E1"/>
      </right>
      <bottom style="thin">
        <color rgb="00DFE0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bottom" shrinkToFit="1"/>
    </xf>
    <xf numFmtId="0" fontId="3" fillId="2" borderId="0" pivotButton="0" quotePrefix="0" xfId="0"/>
    <xf numFmtId="0" fontId="4" fillId="2" borderId="1" pivotButton="0" quotePrefix="0" xfId="0"/>
    <xf numFmtId="0" fontId="5" fillId="2" borderId="0" applyAlignment="1" pivotButton="0" quotePrefix="0" xfId="0">
      <alignment horizontal="left"/>
    </xf>
    <xf numFmtId="0" fontId="6" fillId="2" borderId="0" pivotButton="0" quotePrefix="0" xfId="0"/>
    <xf numFmtId="0" fontId="7" fillId="3" borderId="0" applyAlignment="1" pivotButton="0" quotePrefix="0" xfId="0">
      <alignment vertical="center" indent="1"/>
    </xf>
    <xf numFmtId="0" fontId="7" fillId="3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8" fillId="2" borderId="2" applyAlignment="1" pivotButton="0" quotePrefix="0" xfId="0">
      <alignment vertical="center" indent="1"/>
    </xf>
    <xf numFmtId="0" fontId="9" fillId="2" borderId="2" applyAlignment="1" pivotButton="0" quotePrefix="0" xfId="0">
      <alignment horizontal="center" vertical="center"/>
    </xf>
    <xf numFmtId="9" fontId="3" fillId="2" borderId="2" applyAlignment="1" pivotButton="0" quotePrefix="0" xfId="0">
      <alignment vertical="center"/>
    </xf>
    <xf numFmtId="0" fontId="11" fillId="2" borderId="0" applyAlignment="1" pivotButton="0" quotePrefix="0" xfId="0">
      <alignment vertical="center"/>
    </xf>
    <xf numFmtId="0" fontId="11" fillId="2" borderId="0" applyAlignment="1" pivotButton="0" quotePrefix="0" xfId="0">
      <alignment vertical="top" wrapText="1"/>
    </xf>
    <xf numFmtId="0" fontId="10" fillId="2" borderId="3" applyAlignment="1" pivotButton="0" quotePrefix="0" xfId="0">
      <alignment indent="1"/>
    </xf>
    <xf numFmtId="0" fontId="10" fillId="2" borderId="3" applyAlignment="1" pivotButton="0" quotePrefix="0" xfId="0">
      <alignment horizontal="center"/>
    </xf>
    <xf numFmtId="0" fontId="0" fillId="2" borderId="3" pivotButton="0" quotePrefix="0" xfId="0"/>
    <xf numFmtId="0" fontId="12" fillId="0" borderId="0" pivotButton="0" quotePrefix="0" xfId="0"/>
    <xf numFmtId="0" fontId="11" fillId="0" borderId="0" pivotButton="0" quotePrefix="0" xfId="0"/>
    <xf numFmtId="0" fontId="13" fillId="3" borderId="4" applyAlignment="1" pivotButton="0" quotePrefix="0" xfId="0">
      <alignment vertical="center" wrapText="1"/>
    </xf>
    <xf numFmtId="0" fontId="14" fillId="2" borderId="5" applyAlignment="1" pivotButton="0" quotePrefix="0" xfId="0">
      <alignment vertical="top" wrapText="1"/>
    </xf>
    <xf numFmtId="0" fontId="10" fillId="2" borderId="5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2E3338"/>
      </font>
      <fill>
        <patternFill patternType="solid">
          <fgColor rgb="00BFC4C9"/>
          <bgColor rgb="00BFC4C9"/>
        </patternFill>
      </fill>
    </dxf>
    <dxf>
      <font>
        <b val="1"/>
        <color rgb="002E3338"/>
      </font>
      <fill>
        <patternFill patternType="solid">
          <fgColor rgb="00DCDEE1"/>
          <bgColor rgb="00DCDEE1"/>
        </patternFill>
      </fill>
    </dxf>
    <dxf>
      <font>
        <b val="1"/>
        <color rgb="001F2226"/>
      </font>
      <fill>
        <patternFill patternType="solid">
          <fgColor rgb="00EFF0F1"/>
          <bgColor rgb="00EFF0F1"/>
        </patternFill>
      </fill>
    </dxf>
    <dxf>
      <font>
        <b val="1"/>
        <color rgb="0067696C"/>
      </font>
      <fill>
        <patternFill patternType="solid">
          <fgColor rgb="00E9E9E9"/>
          <bgColor rgb="00E9E9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219200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9906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2" customWidth="1" min="3" max="3"/>
    <col width="34" customWidth="1" min="4" max="4"/>
    <col width="4" customWidth="1" min="5" max="5"/>
    <col width="28" customWidth="1" min="6" max="6"/>
    <col width="3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</row>
    <row r="2" ht="30" customHeight="1">
      <c r="A2" s="1" t="n"/>
      <c r="B2" s="1" t="n"/>
      <c r="C2" s="1" t="n"/>
      <c r="D2" s="1" t="n"/>
      <c r="E2" s="1" t="n"/>
      <c r="F2" s="1" t="n"/>
      <c r="G2" s="1" t="n"/>
    </row>
    <row r="3">
      <c r="A3" s="1" t="n"/>
      <c r="B3" s="1" t="n"/>
      <c r="C3" s="1" t="n"/>
      <c r="D3" s="1" t="n"/>
      <c r="E3" s="1" t="n"/>
      <c r="F3" s="1" t="n"/>
      <c r="G3" s="1" t="n"/>
    </row>
    <row r="4">
      <c r="A4" s="1" t="n"/>
      <c r="B4" s="1" t="n"/>
      <c r="C4" s="1" t="n"/>
      <c r="D4" s="1" t="n"/>
      <c r="E4" s="1" t="n"/>
      <c r="F4" s="1" t="n"/>
      <c r="G4" s="1" t="n"/>
    </row>
    <row r="5">
      <c r="A5" s="1" t="n"/>
      <c r="B5" s="2" t="inlineStr">
        <is>
          <t>MARKET MAP SUMMARY</t>
        </is>
      </c>
      <c r="C5" s="1" t="n"/>
      <c r="D5" s="1" t="n"/>
      <c r="E5" s="1" t="n"/>
      <c r="F5" s="1" t="n"/>
      <c r="G5" s="1" t="n"/>
    </row>
    <row r="6" ht="32" customHeight="1">
      <c r="A6" s="1" t="n"/>
      <c r="B6" s="3" t="inlineStr">
        <is>
          <t>Chief Operating Officer search · Supply Chain &amp; Logistics</t>
        </is>
      </c>
      <c r="G6" s="1" t="n"/>
    </row>
    <row r="7">
      <c r="A7" s="1" t="n"/>
      <c r="B7" s="4" t="inlineStr">
        <is>
          <t>Prepared for Halden Group  ·  September 2026  ·  Confidential</t>
        </is>
      </c>
      <c r="C7" s="1" t="n"/>
      <c r="D7" s="1" t="n"/>
      <c r="E7" s="1" t="n"/>
      <c r="F7" s="1" t="n"/>
      <c r="G7" s="1" t="n"/>
    </row>
    <row r="8">
      <c r="A8" s="1" t="n"/>
      <c r="B8" s="1" t="n"/>
      <c r="C8" s="1" t="n"/>
      <c r="D8" s="1" t="n"/>
      <c r="E8" s="1" t="n"/>
      <c r="F8" s="1" t="n"/>
      <c r="G8" s="1" t="n"/>
    </row>
    <row r="9" ht="20" customHeight="1">
      <c r="A9" s="1" t="n"/>
      <c r="B9" s="5" t="inlineStr">
        <is>
          <t>PROFILES ON THE LONGLIST</t>
        </is>
      </c>
      <c r="C9" s="1" t="n"/>
      <c r="D9" s="5" t="inlineStr">
        <is>
          <t>ORGANISATIONS COVERED</t>
        </is>
      </c>
      <c r="E9" s="1" t="n"/>
      <c r="F9" s="5" t="inlineStr">
        <is>
          <t>SHORTLISTED</t>
        </is>
      </c>
      <c r="G9" s="1" t="n"/>
    </row>
    <row r="10" ht="38" customHeight="1">
      <c r="A10" s="1" t="n"/>
      <c r="B10" s="6">
        <f>COUNTA(Longlist!C6:C400)</f>
        <v/>
      </c>
      <c r="C10" s="1" t="n"/>
      <c r="D10" s="6">
        <f>SUMPRODUCT((Longlist!B6:B400&lt;&gt;"")/COUNTIF(Longlist!B6:B400,Longlist!B6:B400&amp;""))</f>
        <v/>
      </c>
      <c r="E10" s="1" t="n"/>
      <c r="F10" s="6">
        <f>COUNTIF(Longlist!F6:F400,"Shortlisted")</f>
        <v/>
      </c>
      <c r="G10" s="1" t="n"/>
    </row>
    <row r="11">
      <c r="A11" s="1" t="n"/>
      <c r="B11" s="1" t="n"/>
      <c r="C11" s="1" t="n"/>
      <c r="D11" s="1" t="n"/>
      <c r="E11" s="1" t="n"/>
      <c r="F11" s="1" t="n"/>
      <c r="G11" s="1" t="n"/>
    </row>
    <row r="12" ht="24" customHeight="1">
      <c r="A12" s="1" t="n"/>
      <c r="B12" s="7" t="inlineStr">
        <is>
          <t>By status</t>
        </is>
      </c>
      <c r="C12" s="1" t="n"/>
      <c r="D12" s="1" t="n"/>
      <c r="E12" s="1" t="n"/>
      <c r="F12" s="1" t="n"/>
      <c r="G12" s="1" t="n"/>
    </row>
    <row r="13" ht="6" customHeight="1">
      <c r="A13" s="1" t="n"/>
      <c r="B13" s="1" t="n"/>
      <c r="C13" s="1" t="n"/>
      <c r="D13" s="1" t="n"/>
      <c r="E13" s="1" t="n"/>
      <c r="F13" s="1" t="n"/>
      <c r="G13" s="1" t="n"/>
    </row>
    <row r="14" ht="20" customHeight="1">
      <c r="A14" s="1" t="n"/>
      <c r="B14" s="8" t="inlineStr">
        <is>
          <t>Status</t>
        </is>
      </c>
      <c r="C14" s="9" t="inlineStr">
        <is>
          <t>Profiles</t>
        </is>
      </c>
      <c r="D14" s="9" t="inlineStr">
        <is>
          <t>Share of longlist</t>
        </is>
      </c>
      <c r="E14" s="1" t="n"/>
      <c r="F14" s="10" t="inlineStr">
        <is>
          <t>HOW TO USE</t>
        </is>
      </c>
      <c r="G14" s="1" t="n"/>
    </row>
    <row r="15" ht="22" customHeight="1">
      <c r="A15" s="1" t="n"/>
      <c r="B15" s="11" t="inlineStr">
        <is>
          <t>Identified</t>
        </is>
      </c>
      <c r="C15" s="12">
        <f>COUNTIF(Longlist!F6:F400,B15)</f>
        <v/>
      </c>
      <c r="D15" s="13">
        <f>IF($B$10=0,0,C15/$B$10)</f>
        <v/>
      </c>
      <c r="E15" s="1" t="n"/>
      <c r="F15" s="14" t="inlineStr">
        <is>
          <t>One row per profile (Longlist sheet)</t>
        </is>
      </c>
      <c r="G15" s="1" t="n"/>
    </row>
    <row r="16" ht="22" customHeight="1">
      <c r="A16" s="1" t="n"/>
      <c r="B16" s="11" t="inlineStr">
        <is>
          <t>Approached</t>
        </is>
      </c>
      <c r="C16" s="12">
        <f>COUNTIF(Longlist!F6:F400,B16)</f>
        <v/>
      </c>
      <c r="D16" s="13">
        <f>IF($B$10=0,0,C16/$B$10)</f>
        <v/>
      </c>
      <c r="E16" s="1" t="n"/>
      <c r="F16" s="14" t="inlineStr">
        <is>
          <t>Set Status from the drop-down</t>
        </is>
      </c>
      <c r="G16" s="1" t="n"/>
    </row>
    <row r="17" ht="22" customHeight="1">
      <c r="A17" s="1" t="n"/>
      <c r="B17" s="11" t="inlineStr">
        <is>
          <t>In discussion</t>
        </is>
      </c>
      <c r="C17" s="12">
        <f>COUNTIF(Longlist!F6:F400,B17)</f>
        <v/>
      </c>
      <c r="D17" s="13">
        <f>IF($B$10=0,0,C17/$B$10)</f>
        <v/>
      </c>
      <c r="E17" s="1" t="n"/>
      <c r="F17" s="14" t="inlineStr">
        <is>
          <t>These counts update automatically</t>
        </is>
      </c>
      <c r="G17" s="1" t="n"/>
    </row>
    <row r="18" ht="22" customHeight="1">
      <c r="A18" s="1" t="n"/>
      <c r="B18" s="11" t="inlineStr">
        <is>
          <t>Interested</t>
        </is>
      </c>
      <c r="C18" s="12">
        <f>COUNTIF(Longlist!F6:F400,B18)</f>
        <v/>
      </c>
      <c r="D18" s="13">
        <f>IF($B$10=0,0,C18/$B$10)</f>
        <v/>
      </c>
      <c r="E18" s="1" t="n"/>
      <c r="F18" s="15" t="inlineStr">
        <is>
          <t>Replace YOUR LOGO with your own logo</t>
        </is>
      </c>
      <c r="G18" s="1" t="n"/>
    </row>
    <row r="19" ht="22" customHeight="1">
      <c r="A19" s="1" t="n"/>
      <c r="B19" s="11" t="inlineStr">
        <is>
          <t>Shortlisted</t>
        </is>
      </c>
      <c r="C19" s="12">
        <f>COUNTIF(Longlist!F6:F400,B19)</f>
        <v/>
      </c>
      <c r="D19" s="13">
        <f>IF($B$10=0,0,C19/$B$10)</f>
        <v/>
      </c>
      <c r="E19" s="1" t="n"/>
      <c r="G19" s="1" t="n"/>
    </row>
    <row r="20" ht="22" customHeight="1">
      <c r="A20" s="1" t="n"/>
      <c r="B20" s="11" t="inlineStr">
        <is>
          <t>Declined</t>
        </is>
      </c>
      <c r="C20" s="12">
        <f>COUNTIF(Longlist!F6:F400,B20)</f>
        <v/>
      </c>
      <c r="D20" s="13">
        <f>IF($B$10=0,0,C20/$B$10)</f>
        <v/>
      </c>
      <c r="E20" s="1" t="n"/>
      <c r="G20" s="1" t="n"/>
    </row>
    <row r="21">
      <c r="A21" s="1" t="n"/>
      <c r="B21" s="16" t="inlineStr">
        <is>
          <t>Total</t>
        </is>
      </c>
      <c r="C21" s="17">
        <f>SUM(C15:C20)</f>
        <v/>
      </c>
      <c r="D21" s="18" t="n"/>
      <c r="E21" s="1" t="n"/>
      <c r="F21" s="1" t="n"/>
      <c r="G21" s="1" t="n"/>
    </row>
    <row r="22">
      <c r="A22" s="1" t="n"/>
      <c r="B22" s="1" t="n"/>
      <c r="C22" s="1" t="n"/>
      <c r="D22" s="1" t="n"/>
      <c r="E22" s="1" t="n"/>
      <c r="F22" s="1" t="n"/>
      <c r="G22" s="1" t="n"/>
    </row>
    <row r="23">
      <c r="A23" s="1" t="n"/>
      <c r="B23" s="1" t="n"/>
      <c r="C23" s="1" t="n"/>
      <c r="D23" s="1" t="n"/>
      <c r="E23" s="1" t="n"/>
      <c r="F23" s="1" t="n"/>
      <c r="G23" s="1" t="n"/>
    </row>
    <row r="24">
      <c r="A24" s="1" t="n"/>
      <c r="B24" s="1" t="n"/>
      <c r="C24" s="1" t="n"/>
      <c r="D24" s="1" t="n"/>
      <c r="E24" s="1" t="n"/>
      <c r="F24" s="1" t="n"/>
      <c r="G24" s="1" t="n"/>
    </row>
    <row r="25">
      <c r="A25" s="1" t="n"/>
      <c r="B25" s="1" t="n"/>
      <c r="C25" s="1" t="n"/>
      <c r="D25" s="1" t="n"/>
      <c r="E25" s="1" t="n"/>
      <c r="F25" s="1" t="n"/>
      <c r="G25" s="1" t="n"/>
    </row>
    <row r="26">
      <c r="A26" s="1" t="n"/>
      <c r="B26" s="1" t="n"/>
      <c r="C26" s="1" t="n"/>
      <c r="D26" s="1" t="n"/>
      <c r="E26" s="1" t="n"/>
      <c r="F26" s="1" t="n"/>
      <c r="G26" s="1" t="n"/>
    </row>
    <row r="27">
      <c r="A27" s="1" t="n"/>
      <c r="B27" s="1" t="n"/>
      <c r="C27" s="1" t="n"/>
      <c r="D27" s="1" t="n"/>
      <c r="E27" s="1" t="n"/>
      <c r="F27" s="1" t="n"/>
      <c r="G27" s="1" t="n"/>
    </row>
    <row r="28">
      <c r="A28" s="1" t="n"/>
      <c r="B28" s="1" t="n"/>
      <c r="C28" s="1" t="n"/>
      <c r="D28" s="1" t="n"/>
      <c r="E28" s="1" t="n"/>
      <c r="F28" s="1" t="n"/>
      <c r="G28" s="1" t="n"/>
    </row>
    <row r="29">
      <c r="A29" s="1" t="n"/>
      <c r="B29" s="1" t="n"/>
      <c r="C29" s="1" t="n"/>
      <c r="D29" s="1" t="n"/>
      <c r="E29" s="1" t="n"/>
      <c r="F29" s="1" t="n"/>
      <c r="G29" s="1" t="n"/>
    </row>
    <row r="30">
      <c r="A30" s="1" t="n"/>
      <c r="B30" s="1" t="n"/>
      <c r="C30" s="1" t="n"/>
      <c r="D30" s="1" t="n"/>
      <c r="E30" s="1" t="n"/>
      <c r="F30" s="1" t="n"/>
      <c r="G30" s="1" t="n"/>
    </row>
    <row r="31">
      <c r="A31" s="1" t="n"/>
      <c r="B31" s="1" t="n"/>
      <c r="C31" s="1" t="n"/>
      <c r="D31" s="1" t="n"/>
      <c r="E31" s="1" t="n"/>
      <c r="F31" s="1" t="n"/>
      <c r="G31" s="1" t="n"/>
    </row>
    <row r="32">
      <c r="A32" s="1" t="n"/>
      <c r="B32" s="1" t="n"/>
      <c r="C32" s="1" t="n"/>
      <c r="D32" s="1" t="n"/>
      <c r="E32" s="1" t="n"/>
      <c r="F32" s="1" t="n"/>
      <c r="G32" s="1" t="n"/>
    </row>
    <row r="33">
      <c r="A33" s="1" t="n"/>
      <c r="B33" s="1" t="n"/>
      <c r="C33" s="1" t="n"/>
      <c r="D33" s="1" t="n"/>
      <c r="E33" s="1" t="n"/>
      <c r="F33" s="1" t="n"/>
      <c r="G33" s="1" t="n"/>
    </row>
    <row r="34">
      <c r="A34" s="1" t="n"/>
      <c r="B34" s="1" t="n"/>
      <c r="C34" s="1" t="n"/>
      <c r="D34" s="1" t="n"/>
      <c r="E34" s="1" t="n"/>
      <c r="F34" s="1" t="n"/>
      <c r="G34" s="1" t="n"/>
    </row>
  </sheetData>
  <mergeCells count="2">
    <mergeCell ref="F18:F20"/>
    <mergeCell ref="B6:F6"/>
  </mergeCells>
  <conditionalFormatting sqref="D15:D20">
    <cfRule type="dataBar" priority="1">
      <dataBar showValue="1">
        <cfvo type="num" val="0"/>
        <cfvo type="num" val="1"/>
        <color rgb="005F6B77"/>
      </dataBar>
    </cfRule>
  </conditionalFormatting>
  <printOptions horizontalCentered="1"/>
  <pageMargins left="0.4" right="0.4" top="0.5" bottom="0.5" header="0.5" footer="0.5"/>
  <pageSetup orientation="portrait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22" customWidth="1" min="3" max="3"/>
    <col width="30" customWidth="1" min="4" max="4"/>
    <col width="18" customWidth="1" min="5" max="5"/>
    <col width="15" customWidth="1" min="6" max="6"/>
    <col width="18" customWidth="1" min="7" max="7"/>
    <col width="52" customWidth="1" min="8" max="8"/>
  </cols>
  <sheetData>
    <row r="1" ht="26" customHeight="1"/>
    <row r="2" ht="26" customHeight="1">
      <c r="B2" s="19" t="inlineStr">
        <is>
          <t>Longlist</t>
        </is>
      </c>
    </row>
    <row r="3">
      <c r="B3" s="20" t="inlineStr">
        <is>
          <t>Chief Operating Officer search · Supply Chain &amp; Logistics  ·  Halden Group  ·  Confidential</t>
        </is>
      </c>
    </row>
    <row r="4"/>
    <row r="5" ht="22" customHeight="1">
      <c r="A5" s="21" t="inlineStr">
        <is>
          <t>#</t>
        </is>
      </c>
      <c r="B5" s="21" t="inlineStr">
        <is>
          <t>Company</t>
        </is>
      </c>
      <c r="C5" s="21" t="inlineStr">
        <is>
          <t>Name</t>
        </is>
      </c>
      <c r="D5" s="21" t="inlineStr">
        <is>
          <t>Title</t>
        </is>
      </c>
      <c r="E5" s="21" t="inlineStr">
        <is>
          <t>Location</t>
        </is>
      </c>
      <c r="F5" s="21" t="inlineStr">
        <is>
          <t>Status</t>
        </is>
      </c>
      <c r="G5" s="21" t="inlineStr">
        <is>
          <t>Source</t>
        </is>
      </c>
      <c r="H5" s="21" t="inlineStr">
        <is>
          <t>Notes</t>
        </is>
      </c>
    </row>
    <row r="6" ht="30" customHeight="1">
      <c r="A6" s="22" t="inlineStr">
        <is>
          <t>1</t>
        </is>
      </c>
      <c r="B6" s="23" t="inlineStr">
        <is>
          <t>Marlow &amp; Reeve Logistics</t>
        </is>
      </c>
      <c r="C6" s="23" t="inlineStr">
        <is>
          <t>Eleanor Marsh</t>
        </is>
      </c>
      <c r="D6" s="22" t="inlineStr">
        <is>
          <t>Group Operations Director</t>
        </is>
      </c>
      <c r="E6" s="22" t="inlineStr">
        <is>
          <t>Leeds, UK</t>
        </is>
      </c>
      <c r="F6" s="22" t="inlineStr">
        <is>
          <t>Shortlisted</t>
        </is>
      </c>
      <c r="G6" s="22" t="inlineStr">
        <is>
          <t>Referral</t>
        </is>
      </c>
      <c r="H6" s="22" t="inlineStr">
        <is>
          <t>Two post-M&amp;A integrations; ready now</t>
        </is>
      </c>
    </row>
    <row r="7" ht="30" customHeight="1">
      <c r="A7" s="22" t="inlineStr">
        <is>
          <t>2</t>
        </is>
      </c>
      <c r="B7" s="23" t="inlineStr">
        <is>
          <t>Stratton Rail Freight</t>
        </is>
      </c>
      <c r="C7" s="23" t="inlineStr">
        <is>
          <t>Daniel Okafor</t>
        </is>
      </c>
      <c r="D7" s="22" t="inlineStr">
        <is>
          <t>Chief Operating Officer</t>
        </is>
      </c>
      <c r="E7" s="22" t="inlineStr">
        <is>
          <t>Birmingham, UK</t>
        </is>
      </c>
      <c r="F7" s="22" t="inlineStr">
        <is>
          <t>Shortlisted</t>
        </is>
      </c>
      <c r="G7" s="22" t="inlineStr">
        <is>
          <t>Research</t>
        </is>
      </c>
      <c r="H7" s="22" t="inlineStr">
        <is>
          <t>Sitting COO; 6-month notice</t>
        </is>
      </c>
    </row>
    <row r="8" ht="30" customHeight="1">
      <c r="A8" s="22" t="inlineStr">
        <is>
          <t>3</t>
        </is>
      </c>
      <c r="B8" s="23" t="inlineStr">
        <is>
          <t>Corran Foods plc</t>
        </is>
      </c>
      <c r="C8" s="23" t="inlineStr">
        <is>
          <t>Sofia Lindqvist</t>
        </is>
      </c>
      <c r="D8" s="22" t="inlineStr">
        <is>
          <t>VP Supply Chain, Europe</t>
        </is>
      </c>
      <c r="E8" s="22" t="inlineStr">
        <is>
          <t>Amsterdam, NL</t>
        </is>
      </c>
      <c r="F8" s="22" t="inlineStr">
        <is>
          <t>Interested</t>
        </is>
      </c>
      <c r="G8" s="22" t="inlineStr">
        <is>
          <t>LinkedIn</t>
        </is>
      </c>
      <c r="H8" s="22" t="inlineStr">
        <is>
          <t>Listed-company experience in nine markets</t>
        </is>
      </c>
    </row>
    <row r="9" ht="30" customHeight="1">
      <c r="A9" s="22" t="inlineStr">
        <is>
          <t>4</t>
        </is>
      </c>
      <c r="B9" s="23" t="inlineStr">
        <is>
          <t>Harbourline Distribution</t>
        </is>
      </c>
      <c r="C9" s="23" t="inlineStr">
        <is>
          <t>Priya Natarajan</t>
        </is>
      </c>
      <c r="D9" s="22" t="inlineStr">
        <is>
          <t>Operations Director</t>
        </is>
      </c>
      <c r="E9" s="22" t="inlineStr">
        <is>
          <t>Manchester, UK</t>
        </is>
      </c>
      <c r="F9" s="22" t="inlineStr">
        <is>
          <t>In discussion</t>
        </is>
      </c>
      <c r="G9" s="22" t="inlineStr">
        <is>
          <t>Research</t>
        </is>
      </c>
      <c r="H9" s="22" t="inlineStr">
        <is>
          <t>Call booked for 29 September</t>
        </is>
      </c>
    </row>
    <row r="10" ht="30" customHeight="1">
      <c r="A10" s="22" t="inlineStr">
        <is>
          <t>5</t>
        </is>
      </c>
      <c r="B10" s="23" t="inlineStr">
        <is>
          <t>Kestrel Freight</t>
        </is>
      </c>
      <c r="C10" s="23" t="inlineStr">
        <is>
          <t>Tom Beaumont</t>
        </is>
      </c>
      <c r="D10" s="22" t="inlineStr">
        <is>
          <t>Network Director</t>
        </is>
      </c>
      <c r="E10" s="22" t="inlineStr">
        <is>
          <t>Coventry, UK</t>
        </is>
      </c>
      <c r="F10" s="22" t="inlineStr">
        <is>
          <t>Approached</t>
        </is>
      </c>
      <c r="G10" s="22" t="inlineStr">
        <is>
          <t>Research</t>
        </is>
      </c>
      <c r="H10" s="22" t="inlineStr">
        <is>
          <t>Awaiting reply</t>
        </is>
      </c>
    </row>
    <row r="11" ht="30" customHeight="1">
      <c r="A11" s="22" t="inlineStr">
        <is>
          <t>6</t>
        </is>
      </c>
      <c r="B11" s="23" t="inlineStr">
        <is>
          <t>Brightwater Retail Supply</t>
        </is>
      </c>
      <c r="C11" s="23" t="inlineStr">
        <is>
          <t>Amara Osei</t>
        </is>
      </c>
      <c r="D11" s="22" t="inlineStr">
        <is>
          <t>Director of Logistics</t>
        </is>
      </c>
      <c r="E11" s="22" t="inlineStr">
        <is>
          <t>Northampton, UK</t>
        </is>
      </c>
      <c r="F11" s="22" t="inlineStr">
        <is>
          <t>Declined</t>
        </is>
      </c>
      <c r="G11" s="22" t="inlineStr">
        <is>
          <t>Referral</t>
        </is>
      </c>
      <c r="H11" s="22" t="inlineStr">
        <is>
          <t>Recently promoted; revisit in 2027</t>
        </is>
      </c>
    </row>
    <row r="12" ht="30" customHeight="1">
      <c r="A12" s="22" t="inlineStr">
        <is>
          <t>7</t>
        </is>
      </c>
      <c r="B12" s="23" t="inlineStr">
        <is>
          <t>Nordvik Brands</t>
        </is>
      </c>
      <c r="C12" s="23" t="inlineStr">
        <is>
          <t>Lars Eklund</t>
        </is>
      </c>
      <c r="D12" s="22" t="inlineStr">
        <is>
          <t>Head of Supply Chain</t>
        </is>
      </c>
      <c r="E12" s="22" t="inlineStr">
        <is>
          <t>Stockholm, Sweden</t>
        </is>
      </c>
      <c r="F12" s="22" t="inlineStr">
        <is>
          <t>Identified</t>
        </is>
      </c>
      <c r="G12" s="22" t="inlineStr">
        <is>
          <t>Market map</t>
        </is>
      </c>
      <c r="H12" s="22" t="inlineStr"/>
    </row>
    <row r="13" ht="30" customHeight="1">
      <c r="A13" s="22" t="inlineStr">
        <is>
          <t>8</t>
        </is>
      </c>
      <c r="B13" s="23" t="inlineStr">
        <is>
          <t>Pemberton Cold Chain</t>
        </is>
      </c>
      <c r="C13" s="23" t="inlineStr">
        <is>
          <t>Rachel Donnelly</t>
        </is>
      </c>
      <c r="D13" s="22" t="inlineStr">
        <is>
          <t>COO</t>
        </is>
      </c>
      <c r="E13" s="22" t="inlineStr">
        <is>
          <t>Bristol, UK</t>
        </is>
      </c>
      <c r="F13" s="22" t="inlineStr">
        <is>
          <t>Approached</t>
        </is>
      </c>
      <c r="G13" s="22" t="inlineStr">
        <is>
          <t>Research</t>
        </is>
      </c>
      <c r="H13" s="22" t="inlineStr">
        <is>
          <t>Strong cold-chain background</t>
        </is>
      </c>
    </row>
    <row r="14" ht="30" customHeight="1">
      <c r="A14" s="22" t="inlineStr">
        <is>
          <t>9</t>
        </is>
      </c>
      <c r="B14" s="23" t="inlineStr">
        <is>
          <t>Kestrel Freight</t>
        </is>
      </c>
      <c r="C14" s="23" t="inlineStr">
        <is>
          <t>Imran Siddiqui</t>
        </is>
      </c>
      <c r="D14" s="22" t="inlineStr">
        <is>
          <t>Head of Automation</t>
        </is>
      </c>
      <c r="E14" s="22" t="inlineStr">
        <is>
          <t>Birmingham, UK</t>
        </is>
      </c>
      <c r="F14" s="22" t="inlineStr">
        <is>
          <t>Identified</t>
        </is>
      </c>
      <c r="G14" s="22" t="inlineStr">
        <is>
          <t>Market map</t>
        </is>
      </c>
      <c r="H14" s="22" t="inlineStr">
        <is>
          <t>Automation specialist; stretch hire</t>
        </is>
      </c>
    </row>
    <row r="15" ht="30" customHeight="1">
      <c r="A15" s="22" t="inlineStr">
        <is>
          <t>10</t>
        </is>
      </c>
      <c r="B15" s="23" t="inlineStr">
        <is>
          <t>Corran Ports</t>
        </is>
      </c>
      <c r="C15" s="23" t="inlineStr">
        <is>
          <t>Megan Hale</t>
        </is>
      </c>
      <c r="D15" s="22" t="inlineStr">
        <is>
          <t>Terminal Operations Director</t>
        </is>
      </c>
      <c r="E15" s="22" t="inlineStr">
        <is>
          <t>Felixstowe, UK</t>
        </is>
      </c>
      <c r="F15" s="22" t="inlineStr">
        <is>
          <t>Interested</t>
        </is>
      </c>
      <c r="G15" s="22" t="inlineStr">
        <is>
          <t>LinkedIn</t>
        </is>
      </c>
      <c r="H15" s="22" t="inlineStr">
        <is>
          <t>Ports &amp; terminals expertise</t>
        </is>
      </c>
    </row>
  </sheetData>
  <autoFilter ref="A5:H400"/>
  <conditionalFormatting sqref="F6:F400">
    <cfRule type="expression" priority="1" dxfId="0">
      <formula>$F6="Shortlisted"</formula>
    </cfRule>
    <cfRule type="expression" priority="2" dxfId="1">
      <formula>$F6="Interested"</formula>
    </cfRule>
    <cfRule type="expression" priority="3" dxfId="2">
      <formula>$F6="In discussion"</formula>
    </cfRule>
    <cfRule type="expression" priority="4" dxfId="3">
      <formula>$F6="Declined"</formula>
    </cfRule>
  </conditionalFormatting>
  <dataValidations count="1">
    <dataValidation sqref="F6:F400" showDropDown="0" showInputMessage="0" showErrorMessage="0" allowBlank="1" type="list">
      <formula1>"Identified,Approached,In discussion,Interested,Shortlisted,Declined"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2026-09-29T15:02:00Z</dcterms:created>
  <dcterms:modified xmlns:dcterms="http://purl.org/dc/terms/" xmlns:xsi="http://www.w3.org/2001/XMLSchema-instance" xsi:type="dcterms:W3CDTF">2026-09-29T15:02:00Z</dcterms:modified>
  <dc:title xmlns:dc="http://purl.org/dc/elements/1.1/">Longlist and Market Map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